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iza.benabdeljelil\AppData\Local\Microsoft\Windows\INetCache\Content.Outlook\7LTL017R\"/>
    </mc:Choice>
  </mc:AlternateContent>
  <xr:revisionPtr revIDLastSave="0" documentId="13_ncr:1_{D3035991-09A7-47C1-B8C1-04E060E7DD83}" xr6:coauthVersionLast="47" xr6:coauthVersionMax="47" xr10:uidLastSave="{00000000-0000-0000-0000-000000000000}"/>
  <bookViews>
    <workbookView xWindow="-110" yWindow="-110" windowWidth="19420" windowHeight="10420" xr2:uid="{438927C3-540F-41AA-AD5F-4255123AB36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C17" i="1"/>
  <c r="G17" i="1"/>
  <c r="E17" i="1"/>
  <c r="F17" i="1"/>
  <c r="D17" i="1"/>
  <c r="B17" i="1"/>
  <c r="I17" i="1"/>
  <c r="H17" i="1"/>
  <c r="K17" i="1" l="1"/>
</calcChain>
</file>

<file path=xl/sharedStrings.xml><?xml version="1.0" encoding="utf-8"?>
<sst xmlns="http://schemas.openxmlformats.org/spreadsheetml/2006/main" count="32" uniqueCount="24">
  <si>
    <t>LIBERO</t>
  </si>
  <si>
    <t>SFITTO PER CARENZA MANUTENTIVA</t>
  </si>
  <si>
    <t>SFITTO PER RISTRUTTURAZIONE</t>
  </si>
  <si>
    <t>TOTALE</t>
  </si>
  <si>
    <t xml:space="preserve">STATO: SAP/SAS/ ALTRO USO RESID. </t>
  </si>
  <si>
    <t>VALORIZZATI O ESCLUSI DALL'ERP</t>
  </si>
  <si>
    <t xml:space="preserve">TOTALE </t>
  </si>
  <si>
    <t>COMUNE BERGAMO</t>
  </si>
  <si>
    <t>COMUNE BRESCIA</t>
  </si>
  <si>
    <t>COMUNE COMO</t>
  </si>
  <si>
    <t>COMUNE CREMONA</t>
  </si>
  <si>
    <t>COMUNE LECCO</t>
  </si>
  <si>
    <t>COMUNE LODI</t>
  </si>
  <si>
    <t>COMUNE MANTOVA</t>
  </si>
  <si>
    <t>COMUNE MILANO</t>
  </si>
  <si>
    <t>COMUNE MONZA</t>
  </si>
  <si>
    <t>COMUNE PAVIA</t>
  </si>
  <si>
    <t>COMUNE SONDRIO</t>
  </si>
  <si>
    <t>COMUNE VARESE</t>
  </si>
  <si>
    <t>Provincia</t>
  </si>
  <si>
    <t xml:space="preserve">Comune  </t>
  </si>
  <si>
    <r>
      <t>il patrimonio SAP lombardo, inclusi gli alloggi valorizzati
alternativamente alla vendita, risulta costituito da</t>
    </r>
    <r>
      <rPr>
        <sz val="12"/>
        <color rgb="FFFF0000"/>
        <rFont val="Aptos Narrow"/>
        <family val="2"/>
        <scheme val="minor"/>
      </rPr>
      <t xml:space="preserve"> n. 161.385</t>
    </r>
    <r>
      <rPr>
        <sz val="12"/>
        <color theme="1"/>
        <rFont val="Aptos Narrow"/>
        <family val="2"/>
        <scheme val="minor"/>
      </rPr>
      <t xml:space="preserve"> unità abitative, di cui n.</t>
    </r>
    <r>
      <rPr>
        <sz val="12"/>
        <color rgb="FF0070C0"/>
        <rFont val="Aptos Narrow"/>
        <family val="2"/>
        <scheme val="minor"/>
      </rPr>
      <t xml:space="preserve"> 96.249</t>
    </r>
    <r>
      <rPr>
        <sz val="12"/>
        <color theme="1"/>
        <rFont val="Aptos Narrow"/>
        <family val="2"/>
        <scheme val="minor"/>
      </rPr>
      <t xml:space="preserve"> di proprietà
delle ALER e le restanti n. </t>
    </r>
    <r>
      <rPr>
        <sz val="12"/>
        <color rgb="FF7030A0"/>
        <rFont val="Aptos Narrow"/>
        <family val="2"/>
        <scheme val="minor"/>
      </rPr>
      <t>65.136</t>
    </r>
    <r>
      <rPr>
        <sz val="12"/>
        <color theme="1"/>
        <rFont val="Aptos Narrow"/>
        <family val="2"/>
        <scheme val="minor"/>
      </rPr>
      <t xml:space="preserve"> di proprietà dei comuni lombardi.</t>
    </r>
  </si>
  <si>
    <t>DATI SFITTO PROPRIETA' COMUNI LOMBARDI ANNO 2024</t>
  </si>
  <si>
    <t>TOTALE:    15034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</si>
</sst>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sz val="12"/>
      <color rgb="FF0070C0"/>
      <name val="Aptos Narrow"/>
      <family val="2"/>
      <scheme val="minor"/>
    </font>
    <font>
      <sz val="12"/>
      <color rgb="FF7030A0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7E64-8963-437B-925D-DD05F9521175}">
  <dimension ref="A1:K24"/>
  <sheetViews>
    <sheetView tabSelected="1" topLeftCell="A10" zoomScaleNormal="100" workbookViewId="0">
      <selection activeCell="A15" sqref="A15"/>
    </sheetView>
  </sheetViews>
  <sheetFormatPr defaultRowHeight="14.5" x14ac:dyDescent="0.35"/>
  <cols>
    <col min="1" max="1" width="19.453125" customWidth="1"/>
    <col min="2" max="2" width="8.81640625" customWidth="1"/>
    <col min="3" max="9" width="9.54296875" customWidth="1"/>
    <col min="10" max="10" width="10.453125" customWidth="1"/>
    <col min="11" max="11" width="10.54296875" customWidth="1"/>
  </cols>
  <sheetData>
    <row r="1" spans="1:11" ht="37.5" customHeight="1" x14ac:dyDescent="0.35"/>
    <row r="2" spans="1:11" ht="38" customHeight="1" x14ac:dyDescent="0.35">
      <c r="A2" s="17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9"/>
    </row>
    <row r="3" spans="1:11" ht="76.5" customHeight="1" x14ac:dyDescent="0.35">
      <c r="A3" s="4" t="s">
        <v>4</v>
      </c>
      <c r="B3" s="20" t="s">
        <v>0</v>
      </c>
      <c r="C3" s="21"/>
      <c r="D3" s="20" t="s">
        <v>1</v>
      </c>
      <c r="E3" s="22"/>
      <c r="F3" s="20" t="s">
        <v>2</v>
      </c>
      <c r="G3" s="21"/>
      <c r="H3" s="20" t="s">
        <v>5</v>
      </c>
      <c r="I3" s="21"/>
      <c r="J3" s="23" t="s">
        <v>6</v>
      </c>
      <c r="K3" s="24"/>
    </row>
    <row r="4" spans="1:11" ht="26.5" customHeight="1" x14ac:dyDescent="0.35">
      <c r="A4" s="4"/>
      <c r="B4" s="4" t="s">
        <v>20</v>
      </c>
      <c r="C4" s="4" t="s">
        <v>19</v>
      </c>
      <c r="D4" s="4" t="s">
        <v>20</v>
      </c>
      <c r="E4" s="4" t="s">
        <v>19</v>
      </c>
      <c r="F4" s="4" t="s">
        <v>20</v>
      </c>
      <c r="G4" s="4" t="s">
        <v>19</v>
      </c>
      <c r="H4" s="4" t="s">
        <v>20</v>
      </c>
      <c r="I4" s="4" t="s">
        <v>19</v>
      </c>
      <c r="J4" s="4" t="s">
        <v>20</v>
      </c>
      <c r="K4" s="4" t="s">
        <v>19</v>
      </c>
    </row>
    <row r="5" spans="1:11" ht="35" customHeight="1" x14ac:dyDescent="0.35">
      <c r="A5" s="11" t="s">
        <v>7</v>
      </c>
      <c r="B5" s="12">
        <v>24</v>
      </c>
      <c r="C5" s="12">
        <v>325</v>
      </c>
      <c r="D5" s="12">
        <v>54</v>
      </c>
      <c r="E5" s="12">
        <v>146</v>
      </c>
      <c r="F5" s="12">
        <v>146</v>
      </c>
      <c r="G5" s="12">
        <v>369</v>
      </c>
      <c r="H5" s="12">
        <v>5</v>
      </c>
      <c r="I5" s="12">
        <v>52</v>
      </c>
      <c r="J5" s="13">
        <f>24+54+146+5</f>
        <v>229</v>
      </c>
      <c r="K5" s="13">
        <f>325+146+369+52</f>
        <v>892</v>
      </c>
    </row>
    <row r="6" spans="1:11" ht="35" customHeight="1" x14ac:dyDescent="0.35">
      <c r="A6" s="7" t="s">
        <v>8</v>
      </c>
      <c r="B6" s="3">
        <v>155</v>
      </c>
      <c r="C6" s="3">
        <v>329</v>
      </c>
      <c r="D6" s="3">
        <v>102</v>
      </c>
      <c r="E6" s="3">
        <v>116</v>
      </c>
      <c r="F6" s="3">
        <v>178</v>
      </c>
      <c r="G6" s="3">
        <v>383</v>
      </c>
      <c r="H6" s="3">
        <v>95</v>
      </c>
      <c r="I6" s="3">
        <v>77</v>
      </c>
      <c r="J6" s="6">
        <f>155+102+178+95</f>
        <v>530</v>
      </c>
      <c r="K6" s="6">
        <f>329+116+383+77</f>
        <v>905</v>
      </c>
    </row>
    <row r="7" spans="1:11" ht="35" customHeight="1" x14ac:dyDescent="0.35">
      <c r="A7" s="7" t="s">
        <v>9</v>
      </c>
      <c r="B7" s="3">
        <v>266</v>
      </c>
      <c r="C7" s="3">
        <v>126</v>
      </c>
      <c r="D7" s="3">
        <v>0</v>
      </c>
      <c r="E7" s="3">
        <v>57</v>
      </c>
      <c r="F7" s="3">
        <v>62</v>
      </c>
      <c r="G7" s="3">
        <v>131</v>
      </c>
      <c r="H7" s="3">
        <v>22</v>
      </c>
      <c r="I7" s="3">
        <v>27</v>
      </c>
      <c r="J7" s="6">
        <f>266+62+22+0</f>
        <v>350</v>
      </c>
      <c r="K7" s="2">
        <f>126+57+131+27</f>
        <v>341</v>
      </c>
    </row>
    <row r="8" spans="1:11" ht="35" customHeight="1" x14ac:dyDescent="0.35">
      <c r="A8" s="7" t="s">
        <v>10</v>
      </c>
      <c r="B8" s="1">
        <v>26</v>
      </c>
      <c r="C8" s="1">
        <v>114</v>
      </c>
      <c r="D8" s="1">
        <v>50</v>
      </c>
      <c r="E8" s="1">
        <v>16</v>
      </c>
      <c r="F8" s="1">
        <v>321</v>
      </c>
      <c r="G8" s="1">
        <v>276</v>
      </c>
      <c r="H8" s="1">
        <v>19</v>
      </c>
      <c r="I8" s="1">
        <v>19</v>
      </c>
      <c r="J8" s="2">
        <f>26+50+321+19</f>
        <v>416</v>
      </c>
      <c r="K8" s="2">
        <f>114+16+276+19</f>
        <v>425</v>
      </c>
    </row>
    <row r="9" spans="1:11" ht="35" customHeight="1" x14ac:dyDescent="0.35">
      <c r="A9" s="11" t="s">
        <v>11</v>
      </c>
      <c r="B9" s="14">
        <v>15</v>
      </c>
      <c r="C9" s="14">
        <v>47</v>
      </c>
      <c r="D9" s="14">
        <v>6</v>
      </c>
      <c r="E9" s="14">
        <v>20</v>
      </c>
      <c r="F9" s="14">
        <v>98</v>
      </c>
      <c r="G9" s="14">
        <v>124</v>
      </c>
      <c r="H9" s="14">
        <v>0</v>
      </c>
      <c r="I9" s="14">
        <v>5</v>
      </c>
      <c r="J9" s="13">
        <f>15+6+98+0</f>
        <v>119</v>
      </c>
      <c r="K9" s="13">
        <f>47+20+124+5</f>
        <v>196</v>
      </c>
    </row>
    <row r="10" spans="1:11" ht="35" customHeight="1" x14ac:dyDescent="0.35">
      <c r="A10" s="7" t="s">
        <v>12</v>
      </c>
      <c r="B10" s="5">
        <v>14</v>
      </c>
      <c r="C10" s="5">
        <v>71</v>
      </c>
      <c r="D10" s="5">
        <v>52</v>
      </c>
      <c r="E10" s="5">
        <v>37</v>
      </c>
      <c r="F10" s="5">
        <v>0</v>
      </c>
      <c r="G10" s="5">
        <v>63</v>
      </c>
      <c r="H10" s="5">
        <v>11</v>
      </c>
      <c r="I10" s="5">
        <v>7</v>
      </c>
      <c r="J10" s="2">
        <f>14+52+0+11</f>
        <v>77</v>
      </c>
      <c r="K10" s="2">
        <f>71+37+63+7</f>
        <v>178</v>
      </c>
    </row>
    <row r="11" spans="1:11" ht="35" customHeight="1" x14ac:dyDescent="0.35">
      <c r="A11" s="7" t="s">
        <v>13</v>
      </c>
      <c r="B11" s="5">
        <v>88</v>
      </c>
      <c r="C11" s="5">
        <v>156</v>
      </c>
      <c r="D11" s="5">
        <v>1</v>
      </c>
      <c r="E11" s="5">
        <v>39</v>
      </c>
      <c r="F11" s="5">
        <v>17</v>
      </c>
      <c r="G11" s="5">
        <v>300</v>
      </c>
      <c r="H11" s="5">
        <v>0</v>
      </c>
      <c r="I11" s="5">
        <v>28</v>
      </c>
      <c r="J11" s="2">
        <f>88+1+17+0</f>
        <v>106</v>
      </c>
      <c r="K11" s="2">
        <f>156+39+300+28</f>
        <v>523</v>
      </c>
    </row>
    <row r="12" spans="1:11" ht="35" customHeight="1" x14ac:dyDescent="0.35">
      <c r="A12" s="7" t="s">
        <v>14</v>
      </c>
      <c r="B12" s="5">
        <v>845</v>
      </c>
      <c r="C12" s="5">
        <v>329</v>
      </c>
      <c r="D12" s="5">
        <v>1041</v>
      </c>
      <c r="E12" s="5">
        <v>172</v>
      </c>
      <c r="F12" s="5">
        <v>4114</v>
      </c>
      <c r="G12" s="5">
        <v>646</v>
      </c>
      <c r="H12" s="5">
        <v>91</v>
      </c>
      <c r="I12" s="5">
        <v>40</v>
      </c>
      <c r="J12" s="2">
        <f>845+1041+4114+91</f>
        <v>6091</v>
      </c>
      <c r="K12" s="2">
        <f>329+172+646+40</f>
        <v>1187</v>
      </c>
    </row>
    <row r="13" spans="1:11" ht="35" customHeight="1" x14ac:dyDescent="0.35">
      <c r="A13" s="7" t="s">
        <v>15</v>
      </c>
      <c r="B13" s="5">
        <v>132</v>
      </c>
      <c r="C13" s="5">
        <v>159</v>
      </c>
      <c r="D13" s="5">
        <v>0</v>
      </c>
      <c r="E13" s="5">
        <v>135</v>
      </c>
      <c r="F13" s="5">
        <v>172</v>
      </c>
      <c r="G13" s="5">
        <v>231</v>
      </c>
      <c r="H13" s="5">
        <v>0</v>
      </c>
      <c r="I13" s="5">
        <v>8</v>
      </c>
      <c r="J13" s="2">
        <f>132+0+172+0</f>
        <v>304</v>
      </c>
      <c r="K13" s="2">
        <f>159+135+231+8</f>
        <v>533</v>
      </c>
    </row>
    <row r="14" spans="1:11" ht="35" customHeight="1" x14ac:dyDescent="0.35">
      <c r="A14" s="7" t="s">
        <v>16</v>
      </c>
      <c r="B14" s="5">
        <v>39</v>
      </c>
      <c r="C14" s="5">
        <v>63</v>
      </c>
      <c r="D14" s="5">
        <v>7</v>
      </c>
      <c r="E14" s="5">
        <v>14</v>
      </c>
      <c r="F14" s="5">
        <v>182</v>
      </c>
      <c r="G14" s="5">
        <v>250</v>
      </c>
      <c r="H14" s="5">
        <v>0</v>
      </c>
      <c r="I14" s="5">
        <v>9</v>
      </c>
      <c r="J14" s="2">
        <f>39+7+182+0</f>
        <v>228</v>
      </c>
      <c r="K14" s="2">
        <f>63+14+250+9</f>
        <v>336</v>
      </c>
    </row>
    <row r="15" spans="1:11" ht="35" customHeight="1" x14ac:dyDescent="0.35">
      <c r="A15" s="11" t="s">
        <v>17</v>
      </c>
      <c r="B15" s="14">
        <v>0</v>
      </c>
      <c r="C15" s="14">
        <v>33</v>
      </c>
      <c r="D15" s="14">
        <v>0</v>
      </c>
      <c r="E15" s="14">
        <v>3</v>
      </c>
      <c r="F15" s="14">
        <v>0</v>
      </c>
      <c r="G15" s="14">
        <v>45</v>
      </c>
      <c r="H15" s="14">
        <v>0</v>
      </c>
      <c r="I15" s="14">
        <v>11</v>
      </c>
      <c r="J15" s="13">
        <f>0+3+0+0</f>
        <v>3</v>
      </c>
      <c r="K15" s="13">
        <f>33+3+45+11</f>
        <v>92</v>
      </c>
    </row>
    <row r="16" spans="1:11" ht="35" customHeight="1" x14ac:dyDescent="0.35">
      <c r="A16" s="7" t="s">
        <v>18</v>
      </c>
      <c r="B16" s="1">
        <v>60</v>
      </c>
      <c r="C16" s="1">
        <v>198</v>
      </c>
      <c r="D16" s="1">
        <v>75</v>
      </c>
      <c r="E16" s="1">
        <v>24</v>
      </c>
      <c r="F16" s="1">
        <v>53</v>
      </c>
      <c r="G16" s="1">
        <v>551</v>
      </c>
      <c r="H16" s="1">
        <v>0</v>
      </c>
      <c r="I16" s="1">
        <v>15</v>
      </c>
      <c r="J16" s="2">
        <f>60+75+53+0</f>
        <v>188</v>
      </c>
      <c r="K16" s="2">
        <f>198+24+551+15</f>
        <v>788</v>
      </c>
    </row>
    <row r="17" spans="1:11" ht="35" customHeight="1" x14ac:dyDescent="0.35">
      <c r="A17" s="8" t="s">
        <v>3</v>
      </c>
      <c r="B17" s="2">
        <f t="shared" ref="B17:K17" si="0">SUM(B5:B16)</f>
        <v>1664</v>
      </c>
      <c r="C17" s="2">
        <f t="shared" si="0"/>
        <v>1950</v>
      </c>
      <c r="D17" s="2">
        <f t="shared" si="0"/>
        <v>1388</v>
      </c>
      <c r="E17" s="2">
        <f t="shared" si="0"/>
        <v>779</v>
      </c>
      <c r="F17" s="2">
        <f t="shared" si="0"/>
        <v>5343</v>
      </c>
      <c r="G17" s="2">
        <f t="shared" si="0"/>
        <v>3369</v>
      </c>
      <c r="H17" s="2">
        <f t="shared" si="0"/>
        <v>243</v>
      </c>
      <c r="I17" s="2">
        <f t="shared" si="0"/>
        <v>298</v>
      </c>
      <c r="J17" s="2">
        <v>8638</v>
      </c>
      <c r="K17" s="2">
        <f t="shared" si="0"/>
        <v>6396</v>
      </c>
    </row>
    <row r="18" spans="1:11" ht="35" customHeight="1" x14ac:dyDescent="0.35">
      <c r="J18" s="15" t="s">
        <v>23</v>
      </c>
      <c r="K18" s="16"/>
    </row>
    <row r="19" spans="1:11" ht="16" x14ac:dyDescent="0.35">
      <c r="J19" s="9"/>
      <c r="K19" s="10"/>
    </row>
    <row r="20" spans="1:11" ht="45" customHeight="1" x14ac:dyDescent="0.4">
      <c r="A20" s="26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5.5" customHeight="1" x14ac:dyDescent="0.35">
      <c r="A21" s="26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ht="16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ht="16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6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2">
    <mergeCell ref="A24:K24"/>
    <mergeCell ref="A20:K20"/>
    <mergeCell ref="A22:K22"/>
    <mergeCell ref="A23:K23"/>
    <mergeCell ref="A21:K21"/>
    <mergeCell ref="J18:K18"/>
    <mergeCell ref="A2:K2"/>
    <mergeCell ref="B3:C3"/>
    <mergeCell ref="D3:E3"/>
    <mergeCell ref="F3:G3"/>
    <mergeCell ref="H3:I3"/>
    <mergeCell ref="J3:K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4 f S W q h d 0 T K l A A A A 9 g A A A B I A H A B D b 2 5 m a W c v U G F j a 2 F n Z S 5 4 b W w g o h g A K K A U A A A A A A A A A A A A A A A A A A A A A A A A A A A A h Y 9 B C s I w F E S v U r J v f h s V p P y m C 1 e C B U E R t y H G N t i m 0 q S m d 3 P h k b y C F a 2 6 c z k z b 2 D m f r 1 h 1 t d V c F G t 1 Y 1 J S U w j E i g j m 4 M 2 R U o 6 d w z n J O O 4 F v I k C h U M s L F J b 3 V K S u f O C Y D 3 n v o J b d o C W B T F s M 9 X G 1 m q W o T a W C e M V O T T O v x v E Y 6 7 1 x j O a D x l l M 2 G T Q i j i b k 2 X 4 A N 2 T P 9 M X H R V a 5 r F d c u X G 4 R R o n w / s A f U E s D B B Q A A g A I A D u H 0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h 9 J a K I p H u A 4 A A A A R A A A A E w A c A E Z v c m 1 1 b G F z L 1 N l Y 3 R p b 2 4 x L m 0 g o h g A K K A U A A A A A A A A A A A A A A A A A A A A A A A A A A A A K 0 5 N L s n M z 1 M I h t C G 1 g B Q S w E C L Q A U A A I A C A A 7 h 9 J a q F 3 R M q U A A A D 2 A A A A E g A A A A A A A A A A A A A A A A A A A A A A Q 2 9 u Z m l n L 1 B h Y 2 t h Z 2 U u e G 1 s U E s B A i 0 A F A A C A A g A O 4 f S W g / K 6 a u k A A A A 6 Q A A A B M A A A A A A A A A A A A A A A A A 8 Q A A A F t D b 2 5 0 Z W 5 0 X 1 R 5 c G V z X S 5 4 b W x Q S w E C L Q A U A A I A C A A 7 h 9 J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i o c x P k t Q k G t O H Y W 9 c 8 h C g A A A A A C A A A A A A A D Z g A A w A A A A B A A A A B 9 T D p S 6 9 Z 6 c L i / r k O v 2 5 d Y A A A A A A S A A A C g A A A A E A A A A E 6 m l l h A T S g p / 2 7 3 U G G r O C N Q A A A A y 1 o c t I p j G B A v F X L L P W r J o A j Z O q + m q A s 1 t O 6 T t N n v F U x J 1 Q f X y 9 / p 0 W + A b 6 T h v q 9 C 8 P 9 0 9 U T t e A g a u P D R f Z i q k / L 0 I d q U y + I l S M m G C 9 c D 9 6 c U A A A A w D 3 z 4 L 5 r R B W g p 7 9 D L a n G d S 1 a P o o = < / D a t a M a s h u p > 
</file>

<file path=customXml/itemProps1.xml><?xml version="1.0" encoding="utf-8"?>
<ds:datastoreItem xmlns:ds="http://schemas.openxmlformats.org/officeDocument/2006/customXml" ds:itemID="{B099E1B6-FBA6-40C8-AEE2-3CE4EDB114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Abdeljelil Faiza</dc:creator>
  <cp:lastModifiedBy>Ben Abdeljelil Faiza</cp:lastModifiedBy>
  <cp:lastPrinted>2025-06-27T12:37:17Z</cp:lastPrinted>
  <dcterms:created xsi:type="dcterms:W3CDTF">2024-06-05T08:21:25Z</dcterms:created>
  <dcterms:modified xsi:type="dcterms:W3CDTF">2025-07-03T12:08:43Z</dcterms:modified>
</cp:coreProperties>
</file>